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b94\Documents\Clinical Info\"/>
    </mc:Choice>
  </mc:AlternateContent>
  <xr:revisionPtr revIDLastSave="0" documentId="13_ncr:1_{9D785379-5053-42B5-B931-F2AE3BF07CF4}" xr6:coauthVersionLast="45" xr6:coauthVersionMax="45" xr10:uidLastSave="{00000000-0000-0000-0000-000000000000}"/>
  <bookViews>
    <workbookView xWindow="-98" yWindow="-98" windowWidth="19396" windowHeight="10395" xr2:uid="{48440113-B223-4D01-B80C-D5491574A7DE}"/>
  </bookViews>
  <sheets>
    <sheet name="Cost Savings Worksheet" sheetId="1" r:id="rId1"/>
    <sheet name="Instructions &amp; Referenc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1" i="1" l="1"/>
  <c r="B17" i="1" l="1"/>
  <c r="B9" i="1" l="1"/>
  <c r="B7" i="1"/>
  <c r="B19" i="1" s="1"/>
  <c r="B18" i="1" l="1"/>
  <c r="B20" i="1" s="1"/>
  <c r="B22" i="1" l="1"/>
  <c r="B23" i="1" s="1"/>
</calcChain>
</file>

<file path=xl/sharedStrings.xml><?xml version="1.0" encoding="utf-8"?>
<sst xmlns="http://schemas.openxmlformats.org/spreadsheetml/2006/main" count="45" uniqueCount="45">
  <si>
    <t>Hospital Data</t>
  </si>
  <si>
    <t>Results</t>
  </si>
  <si>
    <t>Current SSI rate per Surgical Procedure</t>
  </si>
  <si>
    <t>Number of Reported SSI's last 12 months</t>
  </si>
  <si>
    <t>Retentus Brand Products - ABBy Pannus Retractor</t>
  </si>
  <si>
    <t>Current number of SSI cases per year</t>
  </si>
  <si>
    <t>Fill in the green shaded boxes for your Institutions actual data or averages.</t>
  </si>
  <si>
    <t>Current price of each ABBy</t>
  </si>
  <si>
    <t>The Blue Boxes are assumptions also pulled from denoted references below.</t>
  </si>
  <si>
    <t>Instructions to use Cost Savings Worksheet tab</t>
  </si>
  <si>
    <r>
      <t xml:space="preserve">Data placed in the </t>
    </r>
    <r>
      <rPr>
        <sz val="10"/>
        <color theme="9"/>
        <rFont val="Arial"/>
        <family val="2"/>
      </rPr>
      <t>green boxes</t>
    </r>
    <r>
      <rPr>
        <sz val="10"/>
        <rFont val="Arial"/>
      </rPr>
      <t xml:space="preserve"> of the worksheet uses some example numbers (like # of Surgeries annually, etc.).</t>
    </r>
  </si>
  <si>
    <t xml:space="preserve">The "Number of High BMI patients to utilize ABBy on" comes from reference below.   </t>
  </si>
  <si>
    <t>www.cdc.gov/obesity/data/prevalence-maps.html#nonhispanic-white-adults</t>
  </si>
  <si>
    <t>www.woundsource.com/practice-accelerator</t>
  </si>
  <si>
    <t xml:space="preserve">T. Jerz, MSN.RN, SANE-A as Manager of L&amp;D, Postpartum and Nursery at a Joint Commission Perinatal </t>
  </si>
  <si>
    <t>SSI Cost Reduction (as a percentage)</t>
  </si>
  <si>
    <r>
      <t xml:space="preserve">Total Savings with Implementation of </t>
    </r>
    <r>
      <rPr>
        <i/>
        <sz val="11"/>
        <rFont val="Arial"/>
        <family val="2"/>
      </rPr>
      <t>ABBy</t>
    </r>
  </si>
  <si>
    <t>SSI Costs per year after Implementation of ABBy</t>
  </si>
  <si>
    <t>Expected number of SSI cases after Implementation of ABBy</t>
  </si>
  <si>
    <t>Assumed reduction in SSI rate after Implementation of ABBy</t>
  </si>
  <si>
    <t xml:space="preserve">You may use the Average Cost per SSI or put in your own Institutions number.  Example uses a smaller amount </t>
  </si>
  <si>
    <t>reduction rates).  See quote below from an actual user.</t>
  </si>
  <si>
    <t>"Of the over 150 patients who wore ABBy postpartum, we have not had one reported case of an SSI"</t>
  </si>
  <si>
    <t>T. Jerz is a willing reference to be called upon appointment.  Please speak with your rep.</t>
  </si>
  <si>
    <t>Current SSI Average Costs per year</t>
  </si>
  <si>
    <t xml:space="preserve">You may use this State Average of 35% or put in your own %age in the formula. </t>
  </si>
  <si>
    <t xml:space="preserve">(The Assumed reduction rate is again a very conservative number.  Most Hospitals are reporting much higher </t>
  </si>
  <si>
    <t>Certified Hospital in Michigan.</t>
  </si>
  <si>
    <t>Call your rep or contact us at:</t>
  </si>
  <si>
    <t>Retentus Patient Positioning and Wound Exposure devices are from GSquared Medical</t>
  </si>
  <si>
    <t>www.retentus.com</t>
  </si>
  <si>
    <t>800-520-8893</t>
  </si>
  <si>
    <t>Cost of ABBy's used</t>
  </si>
  <si>
    <t>Current number of Transverse Abdominal Surgeries* annually</t>
  </si>
  <si>
    <t>Transverse Abdominal Surgeries* includes Caeserians, Hysterectomies, Colon Resections, etc.</t>
  </si>
  <si>
    <t>See next tab for Instructions &amp; References</t>
  </si>
  <si>
    <t>SSI (Surgical Site Infection) Potential Cost Savings Worksheet</t>
  </si>
  <si>
    <t>than the referenced data below (to be very conservative).</t>
  </si>
  <si>
    <t>Information, Inc.  (Quoted at $35,000)</t>
  </si>
  <si>
    <t>*Number of High BMI patients to utilize ABBy on</t>
  </si>
  <si>
    <t>**Average cost per case of SSI</t>
  </si>
  <si>
    <t>References Used</t>
  </si>
  <si>
    <t>*Number of High BMI patients…  "Prevalence of Self-Reported Obesity Among US Adults by State and Territory"</t>
  </si>
  <si>
    <t>**Cost per SSI - Quick Facts - October 2018 - Surgical Wound Management  Copyright@2019 WoundSource &amp; Kestrel Health</t>
  </si>
  <si>
    <t>Statistics &amp;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</si>
</sst>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10"/>
      <color theme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3" fontId="3" fillId="2" borderId="0" xfId="0" applyNumberFormat="1" applyFont="1" applyFill="1"/>
    <xf numFmtId="164" fontId="3" fillId="3" borderId="0" xfId="0" applyNumberFormat="1" applyFont="1" applyFill="1"/>
    <xf numFmtId="0" fontId="5" fillId="0" borderId="0" xfId="0" applyFont="1"/>
    <xf numFmtId="165" fontId="3" fillId="4" borderId="0" xfId="2" applyNumberFormat="1" applyFont="1" applyFill="1"/>
    <xf numFmtId="9" fontId="3" fillId="4" borderId="0" xfId="3" applyFont="1" applyFill="1"/>
    <xf numFmtId="7" fontId="3" fillId="0" borderId="0" xfId="2" applyNumberFormat="1" applyFont="1"/>
    <xf numFmtId="3" fontId="3" fillId="0" borderId="0" xfId="1" applyNumberFormat="1" applyFont="1" applyAlignment="1">
      <alignment horizontal="right"/>
    </xf>
    <xf numFmtId="3" fontId="3" fillId="0" borderId="0" xfId="0" applyNumberFormat="1" applyFont="1"/>
    <xf numFmtId="165" fontId="3" fillId="0" borderId="0" xfId="2" applyNumberFormat="1" applyFont="1"/>
    <xf numFmtId="165" fontId="3" fillId="0" borderId="1" xfId="2" applyNumberFormat="1" applyFont="1" applyBorder="1"/>
    <xf numFmtId="166" fontId="3" fillId="0" borderId="0" xfId="1" applyNumberFormat="1" applyFont="1"/>
    <xf numFmtId="9" fontId="3" fillId="0" borderId="0" xfId="3" applyFont="1"/>
    <xf numFmtId="167" fontId="3" fillId="0" borderId="0" xfId="0" applyNumberFormat="1" applyFont="1"/>
    <xf numFmtId="9" fontId="3" fillId="6" borderId="0" xfId="3" applyFont="1" applyFill="1"/>
    <xf numFmtId="0" fontId="6" fillId="0" borderId="0" xfId="0" applyFont="1"/>
    <xf numFmtId="0" fontId="7" fillId="0" borderId="0" xfId="0" applyFont="1"/>
    <xf numFmtId="3" fontId="3" fillId="5" borderId="0" xfId="1" applyNumberFormat="1" applyFont="1" applyFill="1" applyAlignment="1">
      <alignment horizontal="right"/>
    </xf>
    <xf numFmtId="0" fontId="8" fillId="0" borderId="0" xfId="4"/>
    <xf numFmtId="0" fontId="9" fillId="0" borderId="0" xfId="0" applyFont="1"/>
    <xf numFmtId="165" fontId="3" fillId="5" borderId="0" xfId="0" applyNumberFormat="1" applyFont="1" applyFill="1"/>
    <xf numFmtId="0" fontId="2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tentus.com/" TargetMode="External"/><Relationship Id="rId2" Type="http://schemas.openxmlformats.org/officeDocument/2006/relationships/hyperlink" Target="http://www.woundsource.com/practice-accelerator" TargetMode="External"/><Relationship Id="rId1" Type="http://schemas.openxmlformats.org/officeDocument/2006/relationships/hyperlink" Target="http://www.cdc.gov/obesity/data/prevalence-maps.html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0D36B-BFD5-48D6-9236-1AE9A1D815D3}">
  <dimension ref="A1:D38"/>
  <sheetViews>
    <sheetView tabSelected="1" zoomScale="75" workbookViewId="0">
      <selection activeCell="A12" sqref="A12"/>
    </sheetView>
  </sheetViews>
  <sheetFormatPr defaultColWidth="9.1328125" defaultRowHeight="13.5" x14ac:dyDescent="0.35"/>
  <cols>
    <col min="1" max="1" width="57.3984375" style="1" customWidth="1"/>
    <col min="2" max="2" width="14.73046875" style="1" customWidth="1"/>
    <col min="3" max="3" width="9.1328125" style="1"/>
    <col min="4" max="4" width="12.265625" style="1" customWidth="1"/>
    <col min="5" max="256" width="9.1328125" style="1"/>
    <col min="257" max="257" width="57.3984375" style="1" customWidth="1"/>
    <col min="258" max="258" width="14.73046875" style="1" customWidth="1"/>
    <col min="259" max="259" width="9.1328125" style="1"/>
    <col min="260" max="260" width="12.265625" style="1" customWidth="1"/>
    <col min="261" max="512" width="9.1328125" style="1"/>
    <col min="513" max="513" width="57.3984375" style="1" customWidth="1"/>
    <col min="514" max="514" width="14.73046875" style="1" customWidth="1"/>
    <col min="515" max="515" width="9.1328125" style="1"/>
    <col min="516" max="516" width="12.265625" style="1" customWidth="1"/>
    <col min="517" max="768" width="9.1328125" style="1"/>
    <col min="769" max="769" width="57.3984375" style="1" customWidth="1"/>
    <col min="770" max="770" width="14.73046875" style="1" customWidth="1"/>
    <col min="771" max="771" width="9.1328125" style="1"/>
    <col min="772" max="772" width="12.265625" style="1" customWidth="1"/>
    <col min="773" max="1024" width="9.1328125" style="1"/>
    <col min="1025" max="1025" width="57.3984375" style="1" customWidth="1"/>
    <col min="1026" max="1026" width="14.73046875" style="1" customWidth="1"/>
    <col min="1027" max="1027" width="9.1328125" style="1"/>
    <col min="1028" max="1028" width="12.265625" style="1" customWidth="1"/>
    <col min="1029" max="1280" width="9.1328125" style="1"/>
    <col min="1281" max="1281" width="57.3984375" style="1" customWidth="1"/>
    <col min="1282" max="1282" width="14.73046875" style="1" customWidth="1"/>
    <col min="1283" max="1283" width="9.1328125" style="1"/>
    <col min="1284" max="1284" width="12.265625" style="1" customWidth="1"/>
    <col min="1285" max="1536" width="9.1328125" style="1"/>
    <col min="1537" max="1537" width="57.3984375" style="1" customWidth="1"/>
    <col min="1538" max="1538" width="14.73046875" style="1" customWidth="1"/>
    <col min="1539" max="1539" width="9.1328125" style="1"/>
    <col min="1540" max="1540" width="12.265625" style="1" customWidth="1"/>
    <col min="1541" max="1792" width="9.1328125" style="1"/>
    <col min="1793" max="1793" width="57.3984375" style="1" customWidth="1"/>
    <col min="1794" max="1794" width="14.73046875" style="1" customWidth="1"/>
    <col min="1795" max="1795" width="9.1328125" style="1"/>
    <col min="1796" max="1796" width="12.265625" style="1" customWidth="1"/>
    <col min="1797" max="2048" width="9.1328125" style="1"/>
    <col min="2049" max="2049" width="57.3984375" style="1" customWidth="1"/>
    <col min="2050" max="2050" width="14.73046875" style="1" customWidth="1"/>
    <col min="2051" max="2051" width="9.1328125" style="1"/>
    <col min="2052" max="2052" width="12.265625" style="1" customWidth="1"/>
    <col min="2053" max="2304" width="9.1328125" style="1"/>
    <col min="2305" max="2305" width="57.3984375" style="1" customWidth="1"/>
    <col min="2306" max="2306" width="14.73046875" style="1" customWidth="1"/>
    <col min="2307" max="2307" width="9.1328125" style="1"/>
    <col min="2308" max="2308" width="12.265625" style="1" customWidth="1"/>
    <col min="2309" max="2560" width="9.1328125" style="1"/>
    <col min="2561" max="2561" width="57.3984375" style="1" customWidth="1"/>
    <col min="2562" max="2562" width="14.73046875" style="1" customWidth="1"/>
    <col min="2563" max="2563" width="9.1328125" style="1"/>
    <col min="2564" max="2564" width="12.265625" style="1" customWidth="1"/>
    <col min="2565" max="2816" width="9.1328125" style="1"/>
    <col min="2817" max="2817" width="57.3984375" style="1" customWidth="1"/>
    <col min="2818" max="2818" width="14.73046875" style="1" customWidth="1"/>
    <col min="2819" max="2819" width="9.1328125" style="1"/>
    <col min="2820" max="2820" width="12.265625" style="1" customWidth="1"/>
    <col min="2821" max="3072" width="9.1328125" style="1"/>
    <col min="3073" max="3073" width="57.3984375" style="1" customWidth="1"/>
    <col min="3074" max="3074" width="14.73046875" style="1" customWidth="1"/>
    <col min="3075" max="3075" width="9.1328125" style="1"/>
    <col min="3076" max="3076" width="12.265625" style="1" customWidth="1"/>
    <col min="3077" max="3328" width="9.1328125" style="1"/>
    <col min="3329" max="3329" width="57.3984375" style="1" customWidth="1"/>
    <col min="3330" max="3330" width="14.73046875" style="1" customWidth="1"/>
    <col min="3331" max="3331" width="9.1328125" style="1"/>
    <col min="3332" max="3332" width="12.265625" style="1" customWidth="1"/>
    <col min="3333" max="3584" width="9.1328125" style="1"/>
    <col min="3585" max="3585" width="57.3984375" style="1" customWidth="1"/>
    <col min="3586" max="3586" width="14.73046875" style="1" customWidth="1"/>
    <col min="3587" max="3587" width="9.1328125" style="1"/>
    <col min="3588" max="3588" width="12.265625" style="1" customWidth="1"/>
    <col min="3589" max="3840" width="9.1328125" style="1"/>
    <col min="3841" max="3841" width="57.3984375" style="1" customWidth="1"/>
    <col min="3842" max="3842" width="14.73046875" style="1" customWidth="1"/>
    <col min="3843" max="3843" width="9.1328125" style="1"/>
    <col min="3844" max="3844" width="12.265625" style="1" customWidth="1"/>
    <col min="3845" max="4096" width="9.1328125" style="1"/>
    <col min="4097" max="4097" width="57.3984375" style="1" customWidth="1"/>
    <col min="4098" max="4098" width="14.73046875" style="1" customWidth="1"/>
    <col min="4099" max="4099" width="9.1328125" style="1"/>
    <col min="4100" max="4100" width="12.265625" style="1" customWidth="1"/>
    <col min="4101" max="4352" width="9.1328125" style="1"/>
    <col min="4353" max="4353" width="57.3984375" style="1" customWidth="1"/>
    <col min="4354" max="4354" width="14.73046875" style="1" customWidth="1"/>
    <col min="4355" max="4355" width="9.1328125" style="1"/>
    <col min="4356" max="4356" width="12.265625" style="1" customWidth="1"/>
    <col min="4357" max="4608" width="9.1328125" style="1"/>
    <col min="4609" max="4609" width="57.3984375" style="1" customWidth="1"/>
    <col min="4610" max="4610" width="14.73046875" style="1" customWidth="1"/>
    <col min="4611" max="4611" width="9.1328125" style="1"/>
    <col min="4612" max="4612" width="12.265625" style="1" customWidth="1"/>
    <col min="4613" max="4864" width="9.1328125" style="1"/>
    <col min="4865" max="4865" width="57.3984375" style="1" customWidth="1"/>
    <col min="4866" max="4866" width="14.73046875" style="1" customWidth="1"/>
    <col min="4867" max="4867" width="9.1328125" style="1"/>
    <col min="4868" max="4868" width="12.265625" style="1" customWidth="1"/>
    <col min="4869" max="5120" width="9.1328125" style="1"/>
    <col min="5121" max="5121" width="57.3984375" style="1" customWidth="1"/>
    <col min="5122" max="5122" width="14.73046875" style="1" customWidth="1"/>
    <col min="5123" max="5123" width="9.1328125" style="1"/>
    <col min="5124" max="5124" width="12.265625" style="1" customWidth="1"/>
    <col min="5125" max="5376" width="9.1328125" style="1"/>
    <col min="5377" max="5377" width="57.3984375" style="1" customWidth="1"/>
    <col min="5378" max="5378" width="14.73046875" style="1" customWidth="1"/>
    <col min="5379" max="5379" width="9.1328125" style="1"/>
    <col min="5380" max="5380" width="12.265625" style="1" customWidth="1"/>
    <col min="5381" max="5632" width="9.1328125" style="1"/>
    <col min="5633" max="5633" width="57.3984375" style="1" customWidth="1"/>
    <col min="5634" max="5634" width="14.73046875" style="1" customWidth="1"/>
    <col min="5635" max="5635" width="9.1328125" style="1"/>
    <col min="5636" max="5636" width="12.265625" style="1" customWidth="1"/>
    <col min="5637" max="5888" width="9.1328125" style="1"/>
    <col min="5889" max="5889" width="57.3984375" style="1" customWidth="1"/>
    <col min="5890" max="5890" width="14.73046875" style="1" customWidth="1"/>
    <col min="5891" max="5891" width="9.1328125" style="1"/>
    <col min="5892" max="5892" width="12.265625" style="1" customWidth="1"/>
    <col min="5893" max="6144" width="9.1328125" style="1"/>
    <col min="6145" max="6145" width="57.3984375" style="1" customWidth="1"/>
    <col min="6146" max="6146" width="14.73046875" style="1" customWidth="1"/>
    <col min="6147" max="6147" width="9.1328125" style="1"/>
    <col min="6148" max="6148" width="12.265625" style="1" customWidth="1"/>
    <col min="6149" max="6400" width="9.1328125" style="1"/>
    <col min="6401" max="6401" width="57.3984375" style="1" customWidth="1"/>
    <col min="6402" max="6402" width="14.73046875" style="1" customWidth="1"/>
    <col min="6403" max="6403" width="9.1328125" style="1"/>
    <col min="6404" max="6404" width="12.265625" style="1" customWidth="1"/>
    <col min="6405" max="6656" width="9.1328125" style="1"/>
    <col min="6657" max="6657" width="57.3984375" style="1" customWidth="1"/>
    <col min="6658" max="6658" width="14.73046875" style="1" customWidth="1"/>
    <col min="6659" max="6659" width="9.1328125" style="1"/>
    <col min="6660" max="6660" width="12.265625" style="1" customWidth="1"/>
    <col min="6661" max="6912" width="9.1328125" style="1"/>
    <col min="6913" max="6913" width="57.3984375" style="1" customWidth="1"/>
    <col min="6914" max="6914" width="14.73046875" style="1" customWidth="1"/>
    <col min="6915" max="6915" width="9.1328125" style="1"/>
    <col min="6916" max="6916" width="12.265625" style="1" customWidth="1"/>
    <col min="6917" max="7168" width="9.1328125" style="1"/>
    <col min="7169" max="7169" width="57.3984375" style="1" customWidth="1"/>
    <col min="7170" max="7170" width="14.73046875" style="1" customWidth="1"/>
    <col min="7171" max="7171" width="9.1328125" style="1"/>
    <col min="7172" max="7172" width="12.265625" style="1" customWidth="1"/>
    <col min="7173" max="7424" width="9.1328125" style="1"/>
    <col min="7425" max="7425" width="57.3984375" style="1" customWidth="1"/>
    <col min="7426" max="7426" width="14.73046875" style="1" customWidth="1"/>
    <col min="7427" max="7427" width="9.1328125" style="1"/>
    <col min="7428" max="7428" width="12.265625" style="1" customWidth="1"/>
    <col min="7429" max="7680" width="9.1328125" style="1"/>
    <col min="7681" max="7681" width="57.3984375" style="1" customWidth="1"/>
    <col min="7682" max="7682" width="14.73046875" style="1" customWidth="1"/>
    <col min="7683" max="7683" width="9.1328125" style="1"/>
    <col min="7684" max="7684" width="12.265625" style="1" customWidth="1"/>
    <col min="7685" max="7936" width="9.1328125" style="1"/>
    <col min="7937" max="7937" width="57.3984375" style="1" customWidth="1"/>
    <col min="7938" max="7938" width="14.73046875" style="1" customWidth="1"/>
    <col min="7939" max="7939" width="9.1328125" style="1"/>
    <col min="7940" max="7940" width="12.265625" style="1" customWidth="1"/>
    <col min="7941" max="8192" width="9.1328125" style="1"/>
    <col min="8193" max="8193" width="57.3984375" style="1" customWidth="1"/>
    <col min="8194" max="8194" width="14.73046875" style="1" customWidth="1"/>
    <col min="8195" max="8195" width="9.1328125" style="1"/>
    <col min="8196" max="8196" width="12.265625" style="1" customWidth="1"/>
    <col min="8197" max="8448" width="9.1328125" style="1"/>
    <col min="8449" max="8449" width="57.3984375" style="1" customWidth="1"/>
    <col min="8450" max="8450" width="14.73046875" style="1" customWidth="1"/>
    <col min="8451" max="8451" width="9.1328125" style="1"/>
    <col min="8452" max="8452" width="12.265625" style="1" customWidth="1"/>
    <col min="8453" max="8704" width="9.1328125" style="1"/>
    <col min="8705" max="8705" width="57.3984375" style="1" customWidth="1"/>
    <col min="8706" max="8706" width="14.73046875" style="1" customWidth="1"/>
    <col min="8707" max="8707" width="9.1328125" style="1"/>
    <col min="8708" max="8708" width="12.265625" style="1" customWidth="1"/>
    <col min="8709" max="8960" width="9.1328125" style="1"/>
    <col min="8961" max="8961" width="57.3984375" style="1" customWidth="1"/>
    <col min="8962" max="8962" width="14.73046875" style="1" customWidth="1"/>
    <col min="8963" max="8963" width="9.1328125" style="1"/>
    <col min="8964" max="8964" width="12.265625" style="1" customWidth="1"/>
    <col min="8965" max="9216" width="9.1328125" style="1"/>
    <col min="9217" max="9217" width="57.3984375" style="1" customWidth="1"/>
    <col min="9218" max="9218" width="14.73046875" style="1" customWidth="1"/>
    <col min="9219" max="9219" width="9.1328125" style="1"/>
    <col min="9220" max="9220" width="12.265625" style="1" customWidth="1"/>
    <col min="9221" max="9472" width="9.1328125" style="1"/>
    <col min="9473" max="9473" width="57.3984375" style="1" customWidth="1"/>
    <col min="9474" max="9474" width="14.73046875" style="1" customWidth="1"/>
    <col min="9475" max="9475" width="9.1328125" style="1"/>
    <col min="9476" max="9476" width="12.265625" style="1" customWidth="1"/>
    <col min="9477" max="9728" width="9.1328125" style="1"/>
    <col min="9729" max="9729" width="57.3984375" style="1" customWidth="1"/>
    <col min="9730" max="9730" width="14.73046875" style="1" customWidth="1"/>
    <col min="9731" max="9731" width="9.1328125" style="1"/>
    <col min="9732" max="9732" width="12.265625" style="1" customWidth="1"/>
    <col min="9733" max="9984" width="9.1328125" style="1"/>
    <col min="9985" max="9985" width="57.3984375" style="1" customWidth="1"/>
    <col min="9986" max="9986" width="14.73046875" style="1" customWidth="1"/>
    <col min="9987" max="9987" width="9.1328125" style="1"/>
    <col min="9988" max="9988" width="12.265625" style="1" customWidth="1"/>
    <col min="9989" max="10240" width="9.1328125" style="1"/>
    <col min="10241" max="10241" width="57.3984375" style="1" customWidth="1"/>
    <col min="10242" max="10242" width="14.73046875" style="1" customWidth="1"/>
    <col min="10243" max="10243" width="9.1328125" style="1"/>
    <col min="10244" max="10244" width="12.265625" style="1" customWidth="1"/>
    <col min="10245" max="10496" width="9.1328125" style="1"/>
    <col min="10497" max="10497" width="57.3984375" style="1" customWidth="1"/>
    <col min="10498" max="10498" width="14.73046875" style="1" customWidth="1"/>
    <col min="10499" max="10499" width="9.1328125" style="1"/>
    <col min="10500" max="10500" width="12.265625" style="1" customWidth="1"/>
    <col min="10501" max="10752" width="9.1328125" style="1"/>
    <col min="10753" max="10753" width="57.3984375" style="1" customWidth="1"/>
    <col min="10754" max="10754" width="14.73046875" style="1" customWidth="1"/>
    <col min="10755" max="10755" width="9.1328125" style="1"/>
    <col min="10756" max="10756" width="12.265625" style="1" customWidth="1"/>
    <col min="10757" max="11008" width="9.1328125" style="1"/>
    <col min="11009" max="11009" width="57.3984375" style="1" customWidth="1"/>
    <col min="11010" max="11010" width="14.73046875" style="1" customWidth="1"/>
    <col min="11011" max="11011" width="9.1328125" style="1"/>
    <col min="11012" max="11012" width="12.265625" style="1" customWidth="1"/>
    <col min="11013" max="11264" width="9.1328125" style="1"/>
    <col min="11265" max="11265" width="57.3984375" style="1" customWidth="1"/>
    <col min="11266" max="11266" width="14.73046875" style="1" customWidth="1"/>
    <col min="11267" max="11267" width="9.1328125" style="1"/>
    <col min="11268" max="11268" width="12.265625" style="1" customWidth="1"/>
    <col min="11269" max="11520" width="9.1328125" style="1"/>
    <col min="11521" max="11521" width="57.3984375" style="1" customWidth="1"/>
    <col min="11522" max="11522" width="14.73046875" style="1" customWidth="1"/>
    <col min="11523" max="11523" width="9.1328125" style="1"/>
    <col min="11524" max="11524" width="12.265625" style="1" customWidth="1"/>
    <col min="11525" max="11776" width="9.1328125" style="1"/>
    <col min="11777" max="11777" width="57.3984375" style="1" customWidth="1"/>
    <col min="11778" max="11778" width="14.73046875" style="1" customWidth="1"/>
    <col min="11779" max="11779" width="9.1328125" style="1"/>
    <col min="11780" max="11780" width="12.265625" style="1" customWidth="1"/>
    <col min="11781" max="12032" width="9.1328125" style="1"/>
    <col min="12033" max="12033" width="57.3984375" style="1" customWidth="1"/>
    <col min="12034" max="12034" width="14.73046875" style="1" customWidth="1"/>
    <col min="12035" max="12035" width="9.1328125" style="1"/>
    <col min="12036" max="12036" width="12.265625" style="1" customWidth="1"/>
    <col min="12037" max="12288" width="9.1328125" style="1"/>
    <col min="12289" max="12289" width="57.3984375" style="1" customWidth="1"/>
    <col min="12290" max="12290" width="14.73046875" style="1" customWidth="1"/>
    <col min="12291" max="12291" width="9.1328125" style="1"/>
    <col min="12292" max="12292" width="12.265625" style="1" customWidth="1"/>
    <col min="12293" max="12544" width="9.1328125" style="1"/>
    <col min="12545" max="12545" width="57.3984375" style="1" customWidth="1"/>
    <col min="12546" max="12546" width="14.73046875" style="1" customWidth="1"/>
    <col min="12547" max="12547" width="9.1328125" style="1"/>
    <col min="12548" max="12548" width="12.265625" style="1" customWidth="1"/>
    <col min="12549" max="12800" width="9.1328125" style="1"/>
    <col min="12801" max="12801" width="57.3984375" style="1" customWidth="1"/>
    <col min="12802" max="12802" width="14.73046875" style="1" customWidth="1"/>
    <col min="12803" max="12803" width="9.1328125" style="1"/>
    <col min="12804" max="12804" width="12.265625" style="1" customWidth="1"/>
    <col min="12805" max="13056" width="9.1328125" style="1"/>
    <col min="13057" max="13057" width="57.3984375" style="1" customWidth="1"/>
    <col min="13058" max="13058" width="14.73046875" style="1" customWidth="1"/>
    <col min="13059" max="13059" width="9.1328125" style="1"/>
    <col min="13060" max="13060" width="12.265625" style="1" customWidth="1"/>
    <col min="13061" max="13312" width="9.1328125" style="1"/>
    <col min="13313" max="13313" width="57.3984375" style="1" customWidth="1"/>
    <col min="13314" max="13314" width="14.73046875" style="1" customWidth="1"/>
    <col min="13315" max="13315" width="9.1328125" style="1"/>
    <col min="13316" max="13316" width="12.265625" style="1" customWidth="1"/>
    <col min="13317" max="13568" width="9.1328125" style="1"/>
    <col min="13569" max="13569" width="57.3984375" style="1" customWidth="1"/>
    <col min="13570" max="13570" width="14.73046875" style="1" customWidth="1"/>
    <col min="13571" max="13571" width="9.1328125" style="1"/>
    <col min="13572" max="13572" width="12.265625" style="1" customWidth="1"/>
    <col min="13573" max="13824" width="9.1328125" style="1"/>
    <col min="13825" max="13825" width="57.3984375" style="1" customWidth="1"/>
    <col min="13826" max="13826" width="14.73046875" style="1" customWidth="1"/>
    <col min="13827" max="13827" width="9.1328125" style="1"/>
    <col min="13828" max="13828" width="12.265625" style="1" customWidth="1"/>
    <col min="13829" max="14080" width="9.1328125" style="1"/>
    <col min="14081" max="14081" width="57.3984375" style="1" customWidth="1"/>
    <col min="14082" max="14082" width="14.73046875" style="1" customWidth="1"/>
    <col min="14083" max="14083" width="9.1328125" style="1"/>
    <col min="14084" max="14084" width="12.265625" style="1" customWidth="1"/>
    <col min="14085" max="14336" width="9.1328125" style="1"/>
    <col min="14337" max="14337" width="57.3984375" style="1" customWidth="1"/>
    <col min="14338" max="14338" width="14.73046875" style="1" customWidth="1"/>
    <col min="14339" max="14339" width="9.1328125" style="1"/>
    <col min="14340" max="14340" width="12.265625" style="1" customWidth="1"/>
    <col min="14341" max="14592" width="9.1328125" style="1"/>
    <col min="14593" max="14593" width="57.3984375" style="1" customWidth="1"/>
    <col min="14594" max="14594" width="14.73046875" style="1" customWidth="1"/>
    <col min="14595" max="14595" width="9.1328125" style="1"/>
    <col min="14596" max="14596" width="12.265625" style="1" customWidth="1"/>
    <col min="14597" max="14848" width="9.1328125" style="1"/>
    <col min="14849" max="14849" width="57.3984375" style="1" customWidth="1"/>
    <col min="14850" max="14850" width="14.73046875" style="1" customWidth="1"/>
    <col min="14851" max="14851" width="9.1328125" style="1"/>
    <col min="14852" max="14852" width="12.265625" style="1" customWidth="1"/>
    <col min="14853" max="15104" width="9.1328125" style="1"/>
    <col min="15105" max="15105" width="57.3984375" style="1" customWidth="1"/>
    <col min="15106" max="15106" width="14.73046875" style="1" customWidth="1"/>
    <col min="15107" max="15107" width="9.1328125" style="1"/>
    <col min="15108" max="15108" width="12.265625" style="1" customWidth="1"/>
    <col min="15109" max="15360" width="9.1328125" style="1"/>
    <col min="15361" max="15361" width="57.3984375" style="1" customWidth="1"/>
    <col min="15362" max="15362" width="14.73046875" style="1" customWidth="1"/>
    <col min="15363" max="15363" width="9.1328125" style="1"/>
    <col min="15364" max="15364" width="12.265625" style="1" customWidth="1"/>
    <col min="15365" max="15616" width="9.1328125" style="1"/>
    <col min="15617" max="15617" width="57.3984375" style="1" customWidth="1"/>
    <col min="15618" max="15618" width="14.73046875" style="1" customWidth="1"/>
    <col min="15619" max="15619" width="9.1328125" style="1"/>
    <col min="15620" max="15620" width="12.265625" style="1" customWidth="1"/>
    <col min="15621" max="15872" width="9.1328125" style="1"/>
    <col min="15873" max="15873" width="57.3984375" style="1" customWidth="1"/>
    <col min="15874" max="15874" width="14.73046875" style="1" customWidth="1"/>
    <col min="15875" max="15875" width="9.1328125" style="1"/>
    <col min="15876" max="15876" width="12.265625" style="1" customWidth="1"/>
    <col min="15877" max="16128" width="9.1328125" style="1"/>
    <col min="16129" max="16129" width="57.3984375" style="1" customWidth="1"/>
    <col min="16130" max="16130" width="14.73046875" style="1" customWidth="1"/>
    <col min="16131" max="16131" width="9.1328125" style="1"/>
    <col min="16132" max="16132" width="12.265625" style="1" customWidth="1"/>
    <col min="16133" max="16384" width="9.1328125" style="1"/>
  </cols>
  <sheetData>
    <row r="1" spans="1:2" ht="28.5" customHeight="1" x14ac:dyDescent="0.4">
      <c r="A1" s="23" t="s">
        <v>4</v>
      </c>
      <c r="B1" s="23"/>
    </row>
    <row r="2" spans="1:2" ht="16.5" customHeight="1" x14ac:dyDescent="0.4">
      <c r="A2" s="23" t="s">
        <v>36</v>
      </c>
      <c r="B2" s="23"/>
    </row>
    <row r="3" spans="1:2" ht="20.100000000000001" customHeight="1" x14ac:dyDescent="0.35"/>
    <row r="4" spans="1:2" ht="20.100000000000001" customHeight="1" x14ac:dyDescent="0.35">
      <c r="A4" s="2" t="s">
        <v>0</v>
      </c>
    </row>
    <row r="5" spans="1:2" ht="20.100000000000001" customHeight="1" x14ac:dyDescent="0.35">
      <c r="A5" s="1" t="s">
        <v>33</v>
      </c>
      <c r="B5" s="3">
        <v>500</v>
      </c>
    </row>
    <row r="6" spans="1:2" ht="20.100000000000001" customHeight="1" x14ac:dyDescent="0.35">
      <c r="A6" s="1" t="s">
        <v>3</v>
      </c>
      <c r="B6" s="3">
        <v>45</v>
      </c>
    </row>
    <row r="7" spans="1:2" ht="24" customHeight="1" x14ac:dyDescent="0.35">
      <c r="A7" s="1" t="s">
        <v>2</v>
      </c>
      <c r="B7" s="16">
        <f>B6/B5</f>
        <v>0.09</v>
      </c>
    </row>
    <row r="8" spans="1:2" ht="24" customHeight="1" x14ac:dyDescent="0.35">
      <c r="A8" s="1" t="s">
        <v>7</v>
      </c>
      <c r="B8" s="4">
        <v>95</v>
      </c>
    </row>
    <row r="9" spans="1:2" ht="24" customHeight="1" x14ac:dyDescent="0.35">
      <c r="A9" s="1" t="s">
        <v>39</v>
      </c>
      <c r="B9" s="19">
        <f>0.35*B5</f>
        <v>175</v>
      </c>
    </row>
    <row r="10" spans="1:2" ht="24" customHeight="1" x14ac:dyDescent="0.4">
      <c r="A10" s="5"/>
      <c r="B10" s="22"/>
    </row>
    <row r="11" spans="1:2" ht="24" customHeight="1" x14ac:dyDescent="0.35"/>
    <row r="12" spans="1:2" ht="24" customHeight="1" x14ac:dyDescent="0.35">
      <c r="A12" s="2" t="s">
        <v>44</v>
      </c>
    </row>
    <row r="13" spans="1:2" ht="24" customHeight="1" x14ac:dyDescent="0.35">
      <c r="A13" s="1" t="s">
        <v>40</v>
      </c>
      <c r="B13" s="6">
        <v>25000</v>
      </c>
    </row>
    <row r="14" spans="1:2" ht="24" customHeight="1" x14ac:dyDescent="0.35">
      <c r="A14" s="1" t="s">
        <v>19</v>
      </c>
      <c r="B14" s="7">
        <v>0.5</v>
      </c>
    </row>
    <row r="15" spans="1:2" ht="24" customHeight="1" x14ac:dyDescent="0.35"/>
    <row r="16" spans="1:2" ht="24" customHeight="1" x14ac:dyDescent="0.35">
      <c r="A16" s="2" t="s">
        <v>1</v>
      </c>
      <c r="B16" s="8"/>
    </row>
    <row r="17" spans="1:4" ht="24" customHeight="1" x14ac:dyDescent="0.35">
      <c r="A17" s="1" t="s">
        <v>5</v>
      </c>
      <c r="B17" s="9">
        <f>B6</f>
        <v>45</v>
      </c>
    </row>
    <row r="18" spans="1:4" ht="24" customHeight="1" x14ac:dyDescent="0.35">
      <c r="A18" s="1" t="s">
        <v>18</v>
      </c>
      <c r="B18" s="10">
        <f>B17*(1-B14)</f>
        <v>22.5</v>
      </c>
    </row>
    <row r="19" spans="1:4" ht="24" customHeight="1" x14ac:dyDescent="0.35">
      <c r="A19" s="1" t="s">
        <v>24</v>
      </c>
      <c r="B19" s="11">
        <f>B17*B13</f>
        <v>1125000</v>
      </c>
    </row>
    <row r="20" spans="1:4" ht="24" customHeight="1" x14ac:dyDescent="0.35">
      <c r="A20" s="1" t="s">
        <v>17</v>
      </c>
      <c r="B20" s="11">
        <f>(B18*B13)</f>
        <v>562500</v>
      </c>
    </row>
    <row r="21" spans="1:4" ht="24" customHeight="1" thickBot="1" x14ac:dyDescent="0.45">
      <c r="A21" s="5" t="s">
        <v>32</v>
      </c>
      <c r="B21" s="11">
        <f>B8*B9</f>
        <v>16625</v>
      </c>
    </row>
    <row r="22" spans="1:4" ht="24" customHeight="1" thickTop="1" thickBot="1" x14ac:dyDescent="0.45">
      <c r="A22" s="1" t="s">
        <v>16</v>
      </c>
      <c r="B22" s="12">
        <f>(B19-B20)-(B9*B8)</f>
        <v>545875</v>
      </c>
      <c r="D22" s="13"/>
    </row>
    <row r="23" spans="1:4" ht="24" customHeight="1" thickTop="1" x14ac:dyDescent="0.35">
      <c r="A23" s="1" t="s">
        <v>15</v>
      </c>
      <c r="B23" s="14">
        <f>B22/B19</f>
        <v>0.48522222222222222</v>
      </c>
    </row>
    <row r="24" spans="1:4" ht="24" customHeight="1" x14ac:dyDescent="0.35">
      <c r="B24" s="15"/>
    </row>
    <row r="25" spans="1:4" ht="24" customHeight="1" x14ac:dyDescent="0.35">
      <c r="B25" s="15"/>
    </row>
    <row r="26" spans="1:4" ht="24" customHeight="1" x14ac:dyDescent="0.35">
      <c r="A26" s="1" t="s">
        <v>35</v>
      </c>
    </row>
    <row r="27" spans="1:4" ht="24" customHeight="1" x14ac:dyDescent="0.35"/>
    <row r="28" spans="1:4" ht="24" customHeight="1" x14ac:dyDescent="0.35"/>
    <row r="29" spans="1:4" ht="24" customHeight="1" x14ac:dyDescent="0.35"/>
    <row r="30" spans="1:4" ht="24" customHeight="1" x14ac:dyDescent="0.35"/>
    <row r="31" spans="1:4" ht="24" customHeight="1" x14ac:dyDescent="0.35"/>
    <row r="32" spans="1:4" ht="24" customHeight="1" x14ac:dyDescent="0.35"/>
    <row r="33" ht="24" customHeight="1" x14ac:dyDescent="0.35"/>
    <row r="34" ht="24" customHeight="1" x14ac:dyDescent="0.35"/>
    <row r="35" ht="24" customHeight="1" x14ac:dyDescent="0.35"/>
    <row r="36" ht="24" customHeight="1" x14ac:dyDescent="0.35"/>
    <row r="37" ht="24" customHeight="1" x14ac:dyDescent="0.35"/>
    <row r="38" ht="24" customHeight="1" x14ac:dyDescent="0.35"/>
  </sheetData>
  <mergeCells count="2">
    <mergeCell ref="A1:B1"/>
    <mergeCell ref="A2:B2"/>
  </mergeCells>
  <pageMargins left="1.19" right="0.75" top="1.1299999999999999" bottom="1" header="0.5" footer="0.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2C156-40E3-40D4-B860-E8002E9ADB78}">
  <dimension ref="A1:C34"/>
  <sheetViews>
    <sheetView topLeftCell="A11" workbookViewId="0">
      <selection activeCell="D15" sqref="D15"/>
    </sheetView>
  </sheetViews>
  <sheetFormatPr defaultRowHeight="12.75" x14ac:dyDescent="0.35"/>
  <sheetData>
    <row r="1" spans="1:3" ht="13.15" x14ac:dyDescent="0.4">
      <c r="A1" s="21" t="s">
        <v>9</v>
      </c>
    </row>
    <row r="3" spans="1:3" x14ac:dyDescent="0.35">
      <c r="A3" s="18" t="s">
        <v>10</v>
      </c>
      <c r="B3" s="17"/>
      <c r="C3" s="17"/>
    </row>
    <row r="4" spans="1:3" x14ac:dyDescent="0.35">
      <c r="A4" s="18" t="s">
        <v>34</v>
      </c>
      <c r="B4" s="17"/>
      <c r="C4" s="17"/>
    </row>
    <row r="5" spans="1:3" x14ac:dyDescent="0.35">
      <c r="A5" t="s">
        <v>6</v>
      </c>
    </row>
    <row r="7" spans="1:3" x14ac:dyDescent="0.35">
      <c r="A7" s="18" t="s">
        <v>11</v>
      </c>
    </row>
    <row r="8" spans="1:3" x14ac:dyDescent="0.35">
      <c r="A8" s="18" t="s">
        <v>25</v>
      </c>
    </row>
    <row r="10" spans="1:3" x14ac:dyDescent="0.35">
      <c r="A10" s="18" t="s">
        <v>8</v>
      </c>
    </row>
    <row r="11" spans="1:3" x14ac:dyDescent="0.35">
      <c r="A11" s="18" t="s">
        <v>20</v>
      </c>
    </row>
    <row r="12" spans="1:3" x14ac:dyDescent="0.35">
      <c r="A12" s="18" t="s">
        <v>37</v>
      </c>
    </row>
    <row r="13" spans="1:3" x14ac:dyDescent="0.35">
      <c r="A13" s="18" t="s">
        <v>26</v>
      </c>
    </row>
    <row r="14" spans="1:3" x14ac:dyDescent="0.35">
      <c r="A14" s="18" t="s">
        <v>21</v>
      </c>
    </row>
    <row r="16" spans="1:3" ht="13.15" x14ac:dyDescent="0.4">
      <c r="A16" s="21" t="s">
        <v>41</v>
      </c>
    </row>
    <row r="18" spans="1:1" x14ac:dyDescent="0.35">
      <c r="A18" s="18" t="s">
        <v>42</v>
      </c>
    </row>
    <row r="19" spans="1:1" x14ac:dyDescent="0.35">
      <c r="A19" s="20" t="s">
        <v>12</v>
      </c>
    </row>
    <row r="21" spans="1:1" x14ac:dyDescent="0.35">
      <c r="A21" s="18" t="s">
        <v>43</v>
      </c>
    </row>
    <row r="22" spans="1:1" x14ac:dyDescent="0.35">
      <c r="A22" s="18" t="s">
        <v>38</v>
      </c>
    </row>
    <row r="23" spans="1:1" x14ac:dyDescent="0.35">
      <c r="A23" s="20" t="s">
        <v>13</v>
      </c>
    </row>
    <row r="25" spans="1:1" x14ac:dyDescent="0.35">
      <c r="A25" s="18" t="s">
        <v>22</v>
      </c>
    </row>
    <row r="26" spans="1:1" x14ac:dyDescent="0.35">
      <c r="A26" s="18" t="s">
        <v>14</v>
      </c>
    </row>
    <row r="27" spans="1:1" x14ac:dyDescent="0.35">
      <c r="A27" s="18" t="s">
        <v>27</v>
      </c>
    </row>
    <row r="28" spans="1:1" x14ac:dyDescent="0.35">
      <c r="A28" s="18" t="s">
        <v>23</v>
      </c>
    </row>
    <row r="31" spans="1:1" x14ac:dyDescent="0.35">
      <c r="A31" s="18" t="s">
        <v>29</v>
      </c>
    </row>
    <row r="32" spans="1:1" x14ac:dyDescent="0.35">
      <c r="A32" s="18" t="s">
        <v>28</v>
      </c>
    </row>
    <row r="33" spans="1:1" x14ac:dyDescent="0.35">
      <c r="A33" s="20" t="s">
        <v>30</v>
      </c>
    </row>
    <row r="34" spans="1:1" x14ac:dyDescent="0.35">
      <c r="A34" s="18" t="s">
        <v>31</v>
      </c>
    </row>
  </sheetData>
  <hyperlinks>
    <hyperlink ref="A19" r:id="rId1" location="nonhispanic-white-adults" xr:uid="{B74C7D3A-412B-4089-917B-9574EA7FF5E7}"/>
    <hyperlink ref="A23" r:id="rId2" xr:uid="{9A5C12B0-7CE4-416F-90B7-7ADBE7E0805B}"/>
    <hyperlink ref="A33" r:id="rId3" xr:uid="{983E253C-FEF2-437F-8F44-C28CA7DA4164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Savings Worksheet</vt:lpstr>
      <vt:lpstr>Instructions &amp; References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mob94</dc:creator>
  <cp:lastModifiedBy>mob94</cp:lastModifiedBy>
  <cp:lastPrinted>2019-10-02T16:02:03Z</cp:lastPrinted>
  <dcterms:created xsi:type="dcterms:W3CDTF">2019-07-10T21:58:24Z</dcterms:created>
  <dcterms:modified xsi:type="dcterms:W3CDTF">2019-11-01T19:55:20Z</dcterms:modified>
</cp:coreProperties>
</file>